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llo beauty\Desktop\Finanzkram\"/>
    </mc:Choice>
  </mc:AlternateContent>
  <xr:revisionPtr revIDLastSave="0" documentId="8_{FD388276-1495-481A-B267-72FEEB42D5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I18" i="1"/>
  <c r="I22" i="1" s="1"/>
  <c r="F18" i="1"/>
  <c r="G18" i="1" s="1"/>
  <c r="G22" i="1" s="1"/>
  <c r="F23" i="1"/>
  <c r="C19" i="1"/>
  <c r="K22" i="1"/>
  <c r="M22" i="1"/>
  <c r="O22" i="1"/>
  <c r="J23" i="1"/>
  <c r="L23" i="1"/>
  <c r="N23" i="1"/>
  <c r="O8" i="1"/>
  <c r="O9" i="1"/>
  <c r="O10" i="1"/>
  <c r="O11" i="1"/>
  <c r="O12" i="1"/>
  <c r="O13" i="1"/>
  <c r="O14" i="1"/>
  <c r="O15" i="1"/>
  <c r="O16" i="1"/>
  <c r="O17" i="1"/>
  <c r="M8" i="1"/>
  <c r="M9" i="1"/>
  <c r="M10" i="1"/>
  <c r="M11" i="1"/>
  <c r="M12" i="1"/>
  <c r="M13" i="1"/>
  <c r="M14" i="1"/>
  <c r="M15" i="1"/>
  <c r="M16" i="1"/>
  <c r="M17" i="1"/>
  <c r="K8" i="1"/>
  <c r="K9" i="1"/>
  <c r="K10" i="1"/>
  <c r="K11" i="1"/>
  <c r="K12" i="1"/>
  <c r="K13" i="1"/>
  <c r="K14" i="1"/>
  <c r="K15" i="1"/>
  <c r="K16" i="1"/>
  <c r="K17" i="1"/>
  <c r="I8" i="1"/>
  <c r="I9" i="1"/>
  <c r="I10" i="1"/>
  <c r="I11" i="1"/>
  <c r="I12" i="1"/>
  <c r="I13" i="1"/>
  <c r="I14" i="1"/>
  <c r="I15" i="1"/>
  <c r="I16" i="1"/>
  <c r="I17" i="1"/>
  <c r="G8" i="1"/>
  <c r="G9" i="1"/>
  <c r="G10" i="1"/>
  <c r="G11" i="1"/>
  <c r="G12" i="1"/>
  <c r="G13" i="1"/>
  <c r="G14" i="1"/>
  <c r="G15" i="1"/>
  <c r="G16" i="1"/>
  <c r="G17" i="1"/>
  <c r="F12" i="1"/>
  <c r="F13" i="1"/>
  <c r="F14" i="1"/>
  <c r="F15" i="1"/>
  <c r="F16" i="1"/>
  <c r="F17" i="1"/>
  <c r="F11" i="1"/>
  <c r="F10" i="1"/>
  <c r="F9" i="1"/>
  <c r="O7" i="1"/>
  <c r="M7" i="1"/>
  <c r="K7" i="1"/>
  <c r="I7" i="1"/>
  <c r="G7" i="1"/>
  <c r="F7" i="1"/>
  <c r="F8" i="1"/>
  <c r="F6" i="1"/>
  <c r="G6" i="1" s="1"/>
  <c r="F5" i="1"/>
  <c r="G5" i="1" s="1"/>
  <c r="I5" i="1" s="1"/>
  <c r="K5" i="1" s="1"/>
  <c r="M5" i="1" s="1"/>
  <c r="O5" i="1" s="1"/>
  <c r="K18" i="1" l="1"/>
  <c r="M18" i="1" s="1"/>
  <c r="O18" i="1" s="1"/>
  <c r="I6" i="1"/>
  <c r="C20" i="1"/>
  <c r="C21" i="1" s="1"/>
  <c r="K6" i="1" l="1"/>
  <c r="M6" i="1" l="1"/>
  <c r="O6" i="1" l="1"/>
</calcChain>
</file>

<file path=xl/sharedStrings.xml><?xml version="1.0" encoding="utf-8"?>
<sst xmlns="http://schemas.openxmlformats.org/spreadsheetml/2006/main" count="65" uniqueCount="46">
  <si>
    <t>Investitionsobjekt exkl. Mwst</t>
  </si>
  <si>
    <t>Beschreibung</t>
  </si>
  <si>
    <t>Investitionssumme</t>
  </si>
  <si>
    <t>Zustand</t>
  </si>
  <si>
    <t>ND in Jahren</t>
  </si>
  <si>
    <t>Afa</t>
  </si>
  <si>
    <t>RBW</t>
  </si>
  <si>
    <t>gebraucht</t>
  </si>
  <si>
    <t>2. Folientunnel</t>
  </si>
  <si>
    <t>inkl. Nebenkosten</t>
  </si>
  <si>
    <t>Einachsschlepper inkl Anbaugeräte</t>
  </si>
  <si>
    <t>von kokotech Einachser Volpino inkl Schlegelmulcher TRE 60 und Fräse inkl Versand</t>
  </si>
  <si>
    <t>neu &amp; beauftragt</t>
  </si>
  <si>
    <t>neu</t>
  </si>
  <si>
    <t>Erntekarre</t>
  </si>
  <si>
    <t>Erntewagen für schmale Zwischenreihen</t>
  </si>
  <si>
    <t>Wildschutzzaun und Pfosten</t>
  </si>
  <si>
    <t>Zaun für das Gelände und für den Gurkenanbau, 350 m Zaun (zzgl. geschätzte 200 Euro Versandkosten), 117 Holzpfosten, plus 169 Euro Versand für Pfosten</t>
  </si>
  <si>
    <t>diverse Arbeitsgeräte</t>
  </si>
  <si>
    <t>Napfkisten</t>
  </si>
  <si>
    <t>Investitionssumme gesamt</t>
  </si>
  <si>
    <t>Vorsteuer für Investition</t>
  </si>
  <si>
    <t>19%Vorsteuer auf alle Investitionsgüter</t>
  </si>
  <si>
    <t>neu &amp; gebraucht</t>
  </si>
  <si>
    <t>5-11</t>
  </si>
  <si>
    <t>Kapitalbedarf gesamt</t>
  </si>
  <si>
    <t>Folientunnel inkl Nebenkosten</t>
  </si>
  <si>
    <t>170qm, Versand von Lünen bis Ollsen</t>
  </si>
  <si>
    <t>gebraucht, beauftragt</t>
  </si>
  <si>
    <t>diverses Jungpflanzenvorzucht-Equipment</t>
  </si>
  <si>
    <t>Quickpotplatten, Heizmatten, Abdeckhauben</t>
  </si>
  <si>
    <t>Bewässerung</t>
  </si>
  <si>
    <t>Waagen</t>
  </si>
  <si>
    <t>Plattformwaage bis 300 kg, 3 Stück, Steinberg Sytems Sbs pw301CA Kontrollwaage, kostenloser Versand</t>
  </si>
  <si>
    <t>Depot</t>
  </si>
  <si>
    <t>4 Gartenhacke Premium, 4 Drahthacke Delta 120 mm (inkl 20 Euro Versand 240 Euro),4 Opinel Gärtnermesser 19cm (versandkostenfrei 58.32), Scheppach Band-Tellerschleifer BTS900 mit Zubehör (kostenloser Versand 119.88), R&amp;M Orient 60er Set Pflanzenschilder (kostenloser Versand 13.69 Euro), TFA Dostmann Analoges, Schubkarre, Spaten Maxima-Minima Thermometer (kostenloser Versand 6,44 Euro), Reihenzier drehbar 120cm (inkl geschätzter Versand 20 Euro  125.50)</t>
  </si>
  <si>
    <t>Schiefertafel, Schreibtafel 80 x 40 cm mit 4 Bohrungen und 4 Edelstahl Abstandhaltern, Rauspundbretter für Dach, Dachpappe, Müllsackständer, Whiteboards</t>
  </si>
  <si>
    <t>50 m 1 Zoll Schlauch, 150m Perlschläuche EcoGuard, 2 Sprenkler Freiland, Regenmesser, Schrauben etc für Verlegung der Schläuche</t>
  </si>
  <si>
    <t>Kulturschutznetze, Vliese, Bändchengewebe</t>
  </si>
  <si>
    <t xml:space="preserve">2,50m X 32x, Gesamtqmzahl 2640, Maschenbreite 0,8 x 0,8, zuzüglich Versand, 100mx5x Rettichnetz, Frostschutzvlies Lutrasil Pro 30, 2m Breite, inklusive Liefergebühr von 100 Euro, </t>
  </si>
  <si>
    <t>30 3er, 36 3,5er, 28 4er von Ringoplast, gebraucht ca 600 Kisten (3,5 &amp; 3er)</t>
  </si>
  <si>
    <t xml:space="preserve">neu &amp; gebraucht </t>
  </si>
  <si>
    <t>LKW-Planen</t>
  </si>
  <si>
    <t>5m x 10m 2 Stück</t>
  </si>
  <si>
    <t>Gerätelager</t>
  </si>
  <si>
    <t>Segment-Folientunnel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</si>
</sst>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0" fillId="2" borderId="0" xfId="0" applyNumberFormat="1" applyFill="1"/>
    <xf numFmtId="0" fontId="1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O23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1" sqref="A21"/>
    </sheetView>
  </sheetViews>
  <sheetFormatPr baseColWidth="10" defaultRowHeight="15.75" x14ac:dyDescent="0.25"/>
  <cols>
    <col min="1" max="1" width="34" customWidth="1"/>
    <col min="3" max="3" width="16.375" customWidth="1"/>
  </cols>
  <sheetData>
    <row r="2" spans="1:15" x14ac:dyDescent="0.25">
      <c r="F2">
        <v>2023</v>
      </c>
      <c r="H2">
        <v>2024</v>
      </c>
      <c r="J2">
        <v>2025</v>
      </c>
      <c r="L2">
        <v>2026</v>
      </c>
      <c r="N2">
        <v>2027</v>
      </c>
    </row>
    <row r="3" spans="1:1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5</v>
      </c>
      <c r="I3" t="s">
        <v>6</v>
      </c>
      <c r="J3" t="s">
        <v>5</v>
      </c>
      <c r="K3" t="s">
        <v>6</v>
      </c>
      <c r="L3" t="s">
        <v>5</v>
      </c>
      <c r="M3" t="s">
        <v>6</v>
      </c>
      <c r="N3" t="s">
        <v>5</v>
      </c>
      <c r="O3" t="s">
        <v>6</v>
      </c>
    </row>
    <row r="5" spans="1:15" x14ac:dyDescent="0.25">
      <c r="A5" t="s">
        <v>26</v>
      </c>
      <c r="B5" t="s">
        <v>27</v>
      </c>
      <c r="C5">
        <v>2916</v>
      </c>
      <c r="D5" t="s">
        <v>28</v>
      </c>
      <c r="E5">
        <v>10</v>
      </c>
      <c r="F5">
        <f>C5/E5</f>
        <v>291.60000000000002</v>
      </c>
      <c r="G5">
        <f>C5-F5</f>
        <v>2624.4</v>
      </c>
      <c r="H5">
        <v>360</v>
      </c>
      <c r="I5">
        <f>G5-H5</f>
        <v>2264.4</v>
      </c>
      <c r="J5">
        <v>360</v>
      </c>
      <c r="K5">
        <f>I5-J5</f>
        <v>1904.4</v>
      </c>
      <c r="L5">
        <v>360</v>
      </c>
      <c r="M5">
        <f>K5-L5</f>
        <v>1544.4</v>
      </c>
      <c r="N5">
        <v>360</v>
      </c>
      <c r="O5">
        <f>M5-N5</f>
        <v>1184.4000000000001</v>
      </c>
    </row>
    <row r="6" spans="1:15" x14ac:dyDescent="0.25">
      <c r="A6" t="s">
        <v>8</v>
      </c>
      <c r="B6" t="s">
        <v>9</v>
      </c>
      <c r="C6">
        <v>2161.61</v>
      </c>
      <c r="D6" t="s">
        <v>28</v>
      </c>
      <c r="E6">
        <v>10</v>
      </c>
      <c r="F6">
        <f>C6/E6</f>
        <v>216.161</v>
      </c>
      <c r="G6">
        <f>C6-F6</f>
        <v>1945.4490000000001</v>
      </c>
      <c r="H6">
        <v>350</v>
      </c>
      <c r="I6">
        <f>G6-H6</f>
        <v>1595.4490000000001</v>
      </c>
      <c r="J6">
        <v>350</v>
      </c>
      <c r="K6">
        <f>I6-J6</f>
        <v>1245.4490000000001</v>
      </c>
      <c r="L6">
        <v>350</v>
      </c>
      <c r="M6">
        <f>K6-L6</f>
        <v>895.44900000000007</v>
      </c>
      <c r="N6">
        <v>350</v>
      </c>
      <c r="O6">
        <f>M6-N6</f>
        <v>545.44900000000007</v>
      </c>
    </row>
    <row r="7" spans="1:15" x14ac:dyDescent="0.25">
      <c r="A7" t="s">
        <v>10</v>
      </c>
      <c r="B7" t="s">
        <v>11</v>
      </c>
      <c r="C7" s="1">
        <v>4415.32</v>
      </c>
      <c r="D7" t="s">
        <v>12</v>
      </c>
      <c r="E7">
        <v>8</v>
      </c>
      <c r="F7">
        <f>C7/8</f>
        <v>551.91499999999996</v>
      </c>
      <c r="G7">
        <f>C7-F7</f>
        <v>3863.4049999999997</v>
      </c>
      <c r="H7">
        <v>551.91499999999996</v>
      </c>
      <c r="I7">
        <f>G7-H7</f>
        <v>3311.49</v>
      </c>
      <c r="J7">
        <v>551.91499999999996</v>
      </c>
      <c r="K7">
        <f>I7-J7</f>
        <v>2759.5749999999998</v>
      </c>
      <c r="L7">
        <v>551.91499999999996</v>
      </c>
      <c r="M7">
        <f>K7-L7</f>
        <v>2207.66</v>
      </c>
      <c r="N7">
        <v>551.91499999999996</v>
      </c>
      <c r="O7">
        <f>M7-N7</f>
        <v>1655.7449999999999</v>
      </c>
    </row>
    <row r="8" spans="1:15" x14ac:dyDescent="0.25">
      <c r="A8" t="s">
        <v>29</v>
      </c>
      <c r="B8" t="s">
        <v>30</v>
      </c>
      <c r="C8" s="1">
        <v>232.66</v>
      </c>
      <c r="D8" t="s">
        <v>13</v>
      </c>
      <c r="E8">
        <v>5</v>
      </c>
      <c r="F8">
        <f>C8/E8</f>
        <v>46.531999999999996</v>
      </c>
      <c r="G8">
        <f t="shared" ref="G8:G18" si="0">C8-F8</f>
        <v>186.12799999999999</v>
      </c>
      <c r="H8">
        <v>57.448</v>
      </c>
      <c r="I8">
        <f t="shared" ref="I8:I18" si="1">G8-H8</f>
        <v>128.67999999999998</v>
      </c>
      <c r="J8">
        <v>57.448</v>
      </c>
      <c r="K8">
        <f t="shared" ref="K8:K18" si="2">I8-J8</f>
        <v>71.231999999999971</v>
      </c>
      <c r="L8">
        <v>57.448</v>
      </c>
      <c r="M8">
        <f t="shared" ref="M8:M18" si="3">K8-L8</f>
        <v>13.78399999999997</v>
      </c>
      <c r="N8">
        <v>551.91499999999996</v>
      </c>
      <c r="O8">
        <f t="shared" ref="O8:O18" si="4">M8-N8</f>
        <v>-538.13099999999997</v>
      </c>
    </row>
    <row r="9" spans="1:15" x14ac:dyDescent="0.25">
      <c r="A9" t="s">
        <v>31</v>
      </c>
      <c r="B9" t="s">
        <v>37</v>
      </c>
      <c r="C9" s="1">
        <v>761</v>
      </c>
      <c r="D9" t="s">
        <v>13</v>
      </c>
      <c r="E9">
        <v>10</v>
      </c>
      <c r="F9">
        <f>C9/E9</f>
        <v>76.099999999999994</v>
      </c>
      <c r="G9">
        <f t="shared" si="0"/>
        <v>684.9</v>
      </c>
      <c r="H9">
        <v>76.099999999999994</v>
      </c>
      <c r="I9">
        <f t="shared" si="1"/>
        <v>608.79999999999995</v>
      </c>
      <c r="J9">
        <v>76.099999999999994</v>
      </c>
      <c r="K9">
        <f t="shared" si="2"/>
        <v>532.69999999999993</v>
      </c>
      <c r="L9">
        <v>76.099999999999994</v>
      </c>
      <c r="M9">
        <f t="shared" si="3"/>
        <v>456.59999999999991</v>
      </c>
      <c r="N9">
        <v>76.099999999999994</v>
      </c>
      <c r="O9">
        <f t="shared" si="4"/>
        <v>380.49999999999989</v>
      </c>
    </row>
    <row r="10" spans="1:15" x14ac:dyDescent="0.25">
      <c r="A10" t="s">
        <v>42</v>
      </c>
      <c r="B10" t="s">
        <v>43</v>
      </c>
      <c r="C10" s="1">
        <v>157.94999999999999</v>
      </c>
      <c r="D10" t="s">
        <v>7</v>
      </c>
      <c r="E10">
        <v>5</v>
      </c>
      <c r="F10">
        <f>C10/E10</f>
        <v>31.589999999999996</v>
      </c>
      <c r="G10">
        <f t="shared" si="0"/>
        <v>126.35999999999999</v>
      </c>
      <c r="H10">
        <v>31.59</v>
      </c>
      <c r="I10">
        <f t="shared" si="1"/>
        <v>94.769999999999982</v>
      </c>
      <c r="J10">
        <v>31.59</v>
      </c>
      <c r="K10">
        <f t="shared" si="2"/>
        <v>63.179999999999978</v>
      </c>
      <c r="L10">
        <v>31.59</v>
      </c>
      <c r="M10">
        <f t="shared" si="3"/>
        <v>31.589999999999979</v>
      </c>
      <c r="N10">
        <v>31.59</v>
      </c>
      <c r="O10">
        <f t="shared" si="4"/>
        <v>0</v>
      </c>
    </row>
    <row r="11" spans="1:15" x14ac:dyDescent="0.25">
      <c r="A11" t="s">
        <v>38</v>
      </c>
      <c r="B11" t="s">
        <v>39</v>
      </c>
      <c r="C11" s="1">
        <v>3089.27</v>
      </c>
      <c r="D11" t="s">
        <v>13</v>
      </c>
      <c r="E11">
        <v>5</v>
      </c>
      <c r="F11">
        <f>C11/E11</f>
        <v>617.85400000000004</v>
      </c>
      <c r="G11">
        <f t="shared" si="0"/>
        <v>2471.4160000000002</v>
      </c>
      <c r="H11">
        <v>617.85400000000004</v>
      </c>
      <c r="I11">
        <f t="shared" si="1"/>
        <v>1853.5620000000001</v>
      </c>
      <c r="J11">
        <v>617.85400000000004</v>
      </c>
      <c r="K11">
        <f t="shared" si="2"/>
        <v>1235.7080000000001</v>
      </c>
      <c r="L11">
        <v>617.85400000000004</v>
      </c>
      <c r="M11">
        <f t="shared" si="3"/>
        <v>617.85400000000004</v>
      </c>
      <c r="N11">
        <v>617.85400000000004</v>
      </c>
      <c r="O11">
        <f t="shared" si="4"/>
        <v>0</v>
      </c>
    </row>
    <row r="12" spans="1:15" x14ac:dyDescent="0.25">
      <c r="A12" t="s">
        <v>14</v>
      </c>
      <c r="B12" t="s">
        <v>15</v>
      </c>
      <c r="C12" s="1">
        <v>202.095</v>
      </c>
      <c r="D12" t="s">
        <v>13</v>
      </c>
      <c r="E12">
        <v>5</v>
      </c>
      <c r="F12">
        <f t="shared" ref="F12:F18" si="5">C12/E12</f>
        <v>40.418999999999997</v>
      </c>
      <c r="G12">
        <f t="shared" si="0"/>
        <v>161.67599999999999</v>
      </c>
      <c r="H12">
        <v>40.418999999999997</v>
      </c>
      <c r="I12">
        <f t="shared" si="1"/>
        <v>121.25699999999999</v>
      </c>
      <c r="J12">
        <v>40.418999999999997</v>
      </c>
      <c r="K12">
        <f t="shared" si="2"/>
        <v>80.837999999999994</v>
      </c>
      <c r="L12">
        <v>40.418999999999997</v>
      </c>
      <c r="M12">
        <f t="shared" si="3"/>
        <v>40.418999999999997</v>
      </c>
      <c r="N12">
        <v>40.418999999999997</v>
      </c>
      <c r="O12">
        <f t="shared" si="4"/>
        <v>0</v>
      </c>
    </row>
    <row r="13" spans="1:15" x14ac:dyDescent="0.25">
      <c r="A13" t="s">
        <v>16</v>
      </c>
      <c r="B13" t="s">
        <v>17</v>
      </c>
      <c r="C13" s="1">
        <v>1158.3599999999999</v>
      </c>
      <c r="D13" t="s">
        <v>13</v>
      </c>
      <c r="E13">
        <v>10</v>
      </c>
      <c r="F13">
        <f t="shared" si="5"/>
        <v>115.83599999999998</v>
      </c>
      <c r="G13">
        <f t="shared" si="0"/>
        <v>1042.5239999999999</v>
      </c>
      <c r="H13">
        <v>115.836</v>
      </c>
      <c r="I13">
        <f t="shared" si="1"/>
        <v>926.68799999999987</v>
      </c>
      <c r="J13">
        <v>115.836</v>
      </c>
      <c r="K13">
        <f t="shared" si="2"/>
        <v>810.85199999999986</v>
      </c>
      <c r="L13">
        <v>115.836</v>
      </c>
      <c r="M13">
        <f t="shared" si="3"/>
        <v>695.01599999999985</v>
      </c>
      <c r="N13">
        <v>115.836</v>
      </c>
      <c r="O13">
        <f t="shared" si="4"/>
        <v>579.17999999999984</v>
      </c>
    </row>
    <row r="14" spans="1:15" x14ac:dyDescent="0.25">
      <c r="A14" t="s">
        <v>18</v>
      </c>
      <c r="B14" t="s">
        <v>35</v>
      </c>
      <c r="C14" s="1">
        <v>822.38</v>
      </c>
      <c r="D14" t="s">
        <v>13</v>
      </c>
      <c r="E14">
        <v>5</v>
      </c>
      <c r="F14">
        <f t="shared" si="5"/>
        <v>164.476</v>
      </c>
      <c r="G14">
        <f t="shared" si="0"/>
        <v>657.904</v>
      </c>
      <c r="H14">
        <v>164.476</v>
      </c>
      <c r="I14">
        <f t="shared" si="1"/>
        <v>493.428</v>
      </c>
      <c r="J14">
        <v>164.476</v>
      </c>
      <c r="K14">
        <f t="shared" si="2"/>
        <v>328.952</v>
      </c>
      <c r="L14">
        <v>164.476</v>
      </c>
      <c r="M14">
        <f t="shared" si="3"/>
        <v>164.476</v>
      </c>
      <c r="N14">
        <v>164.476</v>
      </c>
      <c r="O14">
        <f t="shared" si="4"/>
        <v>0</v>
      </c>
    </row>
    <row r="15" spans="1:15" x14ac:dyDescent="0.25">
      <c r="A15" t="s">
        <v>32</v>
      </c>
      <c r="B15" t="s">
        <v>33</v>
      </c>
      <c r="C15" s="1">
        <v>141.63999999999999</v>
      </c>
      <c r="D15" t="s">
        <v>13</v>
      </c>
      <c r="E15">
        <v>8</v>
      </c>
      <c r="F15">
        <f t="shared" si="5"/>
        <v>17.704999999999998</v>
      </c>
      <c r="G15">
        <f t="shared" si="0"/>
        <v>123.93499999999999</v>
      </c>
      <c r="H15">
        <v>17.704999999999998</v>
      </c>
      <c r="I15">
        <f t="shared" si="1"/>
        <v>106.22999999999999</v>
      </c>
      <c r="J15">
        <v>17.704999999999998</v>
      </c>
      <c r="K15">
        <f t="shared" si="2"/>
        <v>88.524999999999991</v>
      </c>
      <c r="L15">
        <v>17.704999999999998</v>
      </c>
      <c r="M15">
        <f t="shared" si="3"/>
        <v>70.819999999999993</v>
      </c>
      <c r="N15">
        <v>17.704999999999998</v>
      </c>
      <c r="O15">
        <f t="shared" si="4"/>
        <v>53.114999999999995</v>
      </c>
    </row>
    <row r="16" spans="1:15" x14ac:dyDescent="0.25">
      <c r="A16" t="s">
        <v>19</v>
      </c>
      <c r="B16" t="s">
        <v>40</v>
      </c>
      <c r="C16" s="1">
        <v>2217.9299999999998</v>
      </c>
      <c r="D16" t="s">
        <v>41</v>
      </c>
      <c r="E16">
        <v>8</v>
      </c>
      <c r="F16">
        <f t="shared" si="5"/>
        <v>277.24124999999998</v>
      </c>
      <c r="G16">
        <f t="shared" si="0"/>
        <v>1940.6887499999998</v>
      </c>
      <c r="H16">
        <v>277.24124999999998</v>
      </c>
      <c r="I16">
        <f t="shared" si="1"/>
        <v>1663.4474999999998</v>
      </c>
      <c r="J16">
        <v>277.24124999999998</v>
      </c>
      <c r="K16">
        <f t="shared" si="2"/>
        <v>1386.2062499999997</v>
      </c>
      <c r="L16">
        <v>277.24124999999998</v>
      </c>
      <c r="M16">
        <f t="shared" si="3"/>
        <v>1108.9649999999997</v>
      </c>
      <c r="N16">
        <v>277.24124999999998</v>
      </c>
      <c r="O16">
        <f t="shared" si="4"/>
        <v>831.72374999999965</v>
      </c>
    </row>
    <row r="17" spans="1:15" x14ac:dyDescent="0.25">
      <c r="A17" t="s">
        <v>34</v>
      </c>
      <c r="B17" t="s">
        <v>36</v>
      </c>
      <c r="C17" s="1">
        <v>277.60000000000002</v>
      </c>
      <c r="D17" t="s">
        <v>13</v>
      </c>
      <c r="E17">
        <v>8</v>
      </c>
      <c r="F17">
        <f t="shared" si="5"/>
        <v>34.700000000000003</v>
      </c>
      <c r="G17">
        <f t="shared" si="0"/>
        <v>242.90000000000003</v>
      </c>
      <c r="H17">
        <v>34.700000000000003</v>
      </c>
      <c r="I17">
        <f t="shared" si="1"/>
        <v>208.20000000000005</v>
      </c>
      <c r="J17">
        <v>34.700000000000003</v>
      </c>
      <c r="K17">
        <f t="shared" si="2"/>
        <v>173.50000000000006</v>
      </c>
      <c r="L17">
        <v>34.700000000000003</v>
      </c>
      <c r="M17">
        <f t="shared" si="3"/>
        <v>138.80000000000007</v>
      </c>
      <c r="N17">
        <v>34.700000000000003</v>
      </c>
      <c r="O17">
        <f t="shared" si="4"/>
        <v>104.10000000000007</v>
      </c>
    </row>
    <row r="18" spans="1:15" x14ac:dyDescent="0.25">
      <c r="A18" t="s">
        <v>44</v>
      </c>
      <c r="B18" t="s">
        <v>45</v>
      </c>
      <c r="C18" s="1">
        <v>324</v>
      </c>
      <c r="D18" t="s">
        <v>7</v>
      </c>
      <c r="E18">
        <v>8</v>
      </c>
      <c r="F18">
        <f t="shared" si="5"/>
        <v>40.5</v>
      </c>
      <c r="G18">
        <f t="shared" si="0"/>
        <v>283.5</v>
      </c>
      <c r="H18">
        <v>40.5</v>
      </c>
      <c r="I18">
        <f t="shared" si="1"/>
        <v>243</v>
      </c>
      <c r="J18">
        <v>40.5</v>
      </c>
      <c r="K18">
        <f t="shared" si="2"/>
        <v>202.5</v>
      </c>
      <c r="L18">
        <v>40.5</v>
      </c>
      <c r="M18">
        <f t="shared" si="3"/>
        <v>162</v>
      </c>
      <c r="N18">
        <v>40.5</v>
      </c>
      <c r="O18">
        <f t="shared" si="4"/>
        <v>121.5</v>
      </c>
    </row>
    <row r="19" spans="1:15" x14ac:dyDescent="0.25">
      <c r="A19" s="2" t="s">
        <v>20</v>
      </c>
      <c r="C19">
        <f>SUM(C5:C18)</f>
        <v>18877.814999999999</v>
      </c>
      <c r="O19">
        <v>40.5</v>
      </c>
    </row>
    <row r="20" spans="1:15" x14ac:dyDescent="0.25">
      <c r="A20" t="s">
        <v>21</v>
      </c>
      <c r="B20" t="s">
        <v>22</v>
      </c>
      <c r="C20">
        <f>C19*0.19</f>
        <v>3586.78485</v>
      </c>
      <c r="D20" t="s">
        <v>23</v>
      </c>
      <c r="E20" t="s">
        <v>24</v>
      </c>
    </row>
    <row r="21" spans="1:15" x14ac:dyDescent="0.25">
      <c r="A21" s="2" t="s">
        <v>25</v>
      </c>
      <c r="C21">
        <f>C19+C20</f>
        <v>22464.599849999999</v>
      </c>
    </row>
    <row r="22" spans="1:15" x14ac:dyDescent="0.25">
      <c r="A22" t="s">
        <v>6</v>
      </c>
      <c r="G22">
        <f>SUM(G5:G18)</f>
        <v>16355.185749999999</v>
      </c>
      <c r="I22">
        <f>SUM(I5:I18)</f>
        <v>13619.4015</v>
      </c>
      <c r="K22">
        <f t="shared" ref="K22:O22" si="6">SUM(K5:K17)</f>
        <v>10681.117249999999</v>
      </c>
      <c r="M22">
        <f t="shared" si="6"/>
        <v>7985.8329999999996</v>
      </c>
      <c r="O22">
        <f t="shared" si="6"/>
        <v>4796.0817499999994</v>
      </c>
    </row>
    <row r="23" spans="1:15" x14ac:dyDescent="0.25">
      <c r="A23" t="s">
        <v>5</v>
      </c>
      <c r="F23">
        <f>SUM(F5:F18)</f>
        <v>2522.6292499999995</v>
      </c>
      <c r="H23">
        <f>SUM(H5:H18)</f>
        <v>2735.7842499999997</v>
      </c>
      <c r="J23">
        <f t="shared" ref="J23:N23" si="7">SUM(J5:J17)</f>
        <v>2695.2842499999997</v>
      </c>
      <c r="L23">
        <f t="shared" si="7"/>
        <v>2695.2842499999997</v>
      </c>
      <c r="N23">
        <f t="shared" si="7"/>
        <v>3189.7512499999993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 beauty</dc:creator>
  <cp:lastModifiedBy>Angela</cp:lastModifiedBy>
  <dcterms:created xsi:type="dcterms:W3CDTF">2023-12-22T17:09:46Z</dcterms:created>
  <dcterms:modified xsi:type="dcterms:W3CDTF">2024-01-02T20:47:18Z</dcterms:modified>
</cp:coreProperties>
</file>